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60" windowWidth="25040" windowHeight="15500" activeTab="0"/>
  </bookViews>
  <sheets>
    <sheet name="High Level Look" sheetId="1" r:id="rId1"/>
    <sheet name="MnDOT Income" sheetId="2" r:id="rId2"/>
    <sheet name="Expenses (MnDOT)" sheetId="3" r:id="rId3"/>
  </sheets>
  <definedNames>
    <definedName name="Z_6CA6DCCB_9B79_154C_8C5C_8B330FB0E879_.wvu.Cols" localSheetId="2" hidden="1">'Expenses (MnDOT)'!$E:$E</definedName>
    <definedName name="Z_6CA6DCCB_9B79_154C_8C5C_8B330FB0E879_.wvu.Cols" localSheetId="0" hidden="1">'High Level Look'!$E:$E</definedName>
  </definedNames>
  <calcPr fullCalcOnLoad="1"/>
</workbook>
</file>

<file path=xl/sharedStrings.xml><?xml version="1.0" encoding="utf-8"?>
<sst xmlns="http://schemas.openxmlformats.org/spreadsheetml/2006/main" count="131" uniqueCount="121">
  <si>
    <t>2013-15  Admin. and Info. Services,  web hosting (contract)</t>
  </si>
  <si>
    <r>
      <t>2010 Admin. and Info. Services</t>
    </r>
    <r>
      <rPr>
        <sz val="10"/>
        <rFont val="Arial"/>
        <family val="0"/>
      </rPr>
      <t xml:space="preserve">, </t>
    </r>
    <r>
      <rPr>
        <sz val="10"/>
        <rFont val="Arial"/>
        <family val="0"/>
      </rPr>
      <t xml:space="preserve">web hosting (actual expenditures Jan. to Dec. '10) </t>
    </r>
  </si>
  <si>
    <r>
      <t>2011 Admin. and Info. Services</t>
    </r>
    <r>
      <rPr>
        <sz val="10"/>
        <rFont val="Arial"/>
        <family val="0"/>
      </rPr>
      <t>,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>web hosting</t>
    </r>
    <r>
      <rPr>
        <sz val="10"/>
        <rFont val="Arial"/>
        <family val="0"/>
      </rPr>
      <t xml:space="preserve"> (actual expenditures Jan. to Sep. '11)</t>
    </r>
  </si>
  <si>
    <r>
      <t xml:space="preserve">2011-12  Admin. and Info. Services, </t>
    </r>
    <r>
      <rPr>
        <sz val="10"/>
        <rFont val="Arial"/>
        <family val="0"/>
      </rPr>
      <t xml:space="preserve">web hosting </t>
    </r>
    <r>
      <rPr>
        <sz val="10"/>
        <rFont val="Arial"/>
        <family val="0"/>
      </rPr>
      <t>(actual expenditures Oct. '11 to Sep. '12)</t>
    </r>
  </si>
  <si>
    <t>2012-13  Admin. and Info. Services, web hosting (actual expenditures Oct. '12 to Jun. '13)</t>
  </si>
  <si>
    <r>
      <t xml:space="preserve">2011, 2012, </t>
    </r>
    <r>
      <rPr>
        <sz val="10"/>
        <rFont val="Arial"/>
        <family val="0"/>
      </rPr>
      <t>2013, 2014, 2015</t>
    </r>
    <r>
      <rPr>
        <sz val="10"/>
        <rFont val="Arial"/>
        <family val="0"/>
      </rPr>
      <t>, 2016</t>
    </r>
  </si>
  <si>
    <r>
      <t>2010,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2011, 2012, 2013</t>
    </r>
    <r>
      <rPr>
        <sz val="10"/>
        <rFont val="Arial"/>
        <family val="0"/>
      </rPr>
      <t>,</t>
    </r>
    <r>
      <rPr>
        <b/>
        <sz val="10"/>
        <rFont val="Arial"/>
        <family val="2"/>
      </rPr>
      <t xml:space="preserve"> 2014,</t>
    </r>
    <r>
      <rPr>
        <sz val="10"/>
        <rFont val="Arial"/>
        <family val="0"/>
      </rPr>
      <t xml:space="preserve"> 2015</t>
    </r>
  </si>
  <si>
    <r>
      <t>2012,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2013,</t>
    </r>
    <r>
      <rPr>
        <sz val="10"/>
        <rFont val="Arial"/>
        <family val="0"/>
      </rPr>
      <t xml:space="preserve"> 2014</t>
    </r>
    <r>
      <rPr>
        <sz val="10"/>
        <rFont val="Arial"/>
        <family val="0"/>
      </rPr>
      <t>, 2015, 2016, 2017</t>
    </r>
  </si>
  <si>
    <r>
      <t xml:space="preserve">2012, 2013, </t>
    </r>
    <r>
      <rPr>
        <sz val="10"/>
        <rFont val="Arial"/>
        <family val="0"/>
      </rPr>
      <t>2014</t>
    </r>
    <r>
      <rPr>
        <sz val="10"/>
        <rFont val="Arial"/>
        <family val="0"/>
      </rPr>
      <t>, 2015, 2016, 2017</t>
    </r>
  </si>
  <si>
    <r>
      <t>201</t>
    </r>
    <r>
      <rPr>
        <sz val="10"/>
        <rFont val="Arial"/>
        <family val="0"/>
      </rPr>
      <t>4</t>
    </r>
    <r>
      <rPr>
        <sz val="10"/>
        <rFont val="Arial"/>
        <family val="0"/>
      </rPr>
      <t xml:space="preserve"> Meeting expenses (estimated)</t>
    </r>
  </si>
  <si>
    <r>
      <t xml:space="preserve">2013 Peer Exchange </t>
    </r>
    <r>
      <rPr>
        <sz val="10"/>
        <rFont val="Arial"/>
        <family val="0"/>
      </rPr>
      <t>(actual)</t>
    </r>
  </si>
  <si>
    <r>
      <t xml:space="preserve">Understanding the True Costs of Snow and Ice Control Operations </t>
    </r>
    <r>
      <rPr>
        <sz val="10"/>
        <rFont val="Arial"/>
        <family val="0"/>
      </rPr>
      <t>(actual expenditures)</t>
    </r>
  </si>
  <si>
    <r>
      <t xml:space="preserve">Determining the Toxicity of Deicing Materials </t>
    </r>
    <r>
      <rPr>
        <sz val="10"/>
        <rFont val="Arial"/>
        <family val="0"/>
      </rPr>
      <t>(actual expenditures)</t>
    </r>
  </si>
  <si>
    <r>
      <t xml:space="preserve">Cost-Benefit Analysis Toolkit Phase 2 </t>
    </r>
    <r>
      <rPr>
        <sz val="10"/>
        <rFont val="Arial"/>
        <family val="0"/>
      </rPr>
      <t>(actual expenditures)</t>
    </r>
  </si>
  <si>
    <t>March 2014</t>
  </si>
  <si>
    <t>Pre-Contract Projects</t>
  </si>
  <si>
    <t>Projects in Progress</t>
  </si>
  <si>
    <t>Completed Projects</t>
  </si>
  <si>
    <t>Meeting Expenses</t>
  </si>
  <si>
    <r>
      <t>AASHTO SCOM and 2012 Fall Meeting Amendment (</t>
    </r>
    <r>
      <rPr>
        <sz val="10"/>
        <rFont val="Arial"/>
        <family val="0"/>
      </rPr>
      <t>actual expenditures)</t>
    </r>
  </si>
  <si>
    <t>FY 2013 Meeting expenses (travel, meeting space, meals, etc. - actual expenditures)</t>
  </si>
  <si>
    <t>FY 2012 Meeting Expenses (travel, meeting space, meals, etc. - actual expenditures)</t>
  </si>
  <si>
    <r>
      <rPr>
        <sz val="10"/>
        <rFont val="Arial"/>
        <family val="0"/>
      </rPr>
      <t xml:space="preserve">FY </t>
    </r>
    <r>
      <rPr>
        <sz val="10"/>
        <rFont val="Arial"/>
        <family val="0"/>
      </rPr>
      <t xml:space="preserve">2011 Meeting expenses </t>
    </r>
    <r>
      <rPr>
        <sz val="10"/>
        <rFont val="Arial"/>
        <family val="0"/>
      </rPr>
      <t>(travel, meeting space, meals, etc. - actual expenditures)</t>
    </r>
  </si>
  <si>
    <r>
      <rPr>
        <sz val="10"/>
        <rFont val="Arial"/>
        <family val="0"/>
      </rPr>
      <t xml:space="preserve">FY </t>
    </r>
    <r>
      <rPr>
        <sz val="10"/>
        <rFont val="Arial"/>
        <family val="0"/>
      </rPr>
      <t xml:space="preserve">2010 Meeting expenses </t>
    </r>
    <r>
      <rPr>
        <sz val="10"/>
        <rFont val="Arial"/>
        <family val="0"/>
      </rPr>
      <t>(travel, meeting space, meals, etc. - actual expenditures)</t>
    </r>
  </si>
  <si>
    <t>Administrative Expenses</t>
  </si>
  <si>
    <r>
      <rPr>
        <b/>
        <sz val="8"/>
        <rFont val="Arial"/>
        <family val="2"/>
      </rPr>
      <t>Bold</t>
    </r>
    <r>
      <rPr>
        <sz val="8"/>
        <rFont val="Arial"/>
        <family val="2"/>
      </rPr>
      <t xml:space="preserve"> years indicate that Clear Roads has received the funds.</t>
    </r>
  </si>
  <si>
    <t>CA</t>
  </si>
  <si>
    <t>VT</t>
  </si>
  <si>
    <t>TPF-5(218): MnDOT-led Clear Roads</t>
  </si>
  <si>
    <t>RI</t>
  </si>
  <si>
    <t>Description</t>
  </si>
  <si>
    <t>Amount</t>
  </si>
  <si>
    <t>CO</t>
  </si>
  <si>
    <t>IL</t>
  </si>
  <si>
    <t xml:space="preserve"> </t>
  </si>
  <si>
    <t>Expenses</t>
  </si>
  <si>
    <t>NH</t>
  </si>
  <si>
    <t>Total</t>
  </si>
  <si>
    <t>Clear Roads Budget Overview</t>
  </si>
  <si>
    <t>PA</t>
  </si>
  <si>
    <t>Income</t>
  </si>
  <si>
    <t>Notes</t>
  </si>
  <si>
    <t>MO</t>
  </si>
  <si>
    <t>NY</t>
  </si>
  <si>
    <t>ND</t>
  </si>
  <si>
    <t>OH</t>
  </si>
  <si>
    <t>UT</t>
  </si>
  <si>
    <t>VA</t>
  </si>
  <si>
    <t>WI</t>
  </si>
  <si>
    <t>WY</t>
  </si>
  <si>
    <t>WA</t>
  </si>
  <si>
    <t>NE</t>
  </si>
  <si>
    <r>
      <t>2012</t>
    </r>
    <r>
      <rPr>
        <sz val="10"/>
        <rFont val="Arial"/>
        <family val="0"/>
      </rPr>
      <t>,</t>
    </r>
    <r>
      <rPr>
        <b/>
        <sz val="10"/>
        <rFont val="Arial"/>
        <family val="2"/>
      </rPr>
      <t xml:space="preserve"> 2013, 2014,</t>
    </r>
    <r>
      <rPr>
        <sz val="10"/>
        <rFont val="Arial"/>
        <family val="0"/>
      </rPr>
      <t xml:space="preserve"> 2015</t>
    </r>
  </si>
  <si>
    <r>
      <t>2010, 2011,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2012, 2013,</t>
    </r>
    <r>
      <rPr>
        <sz val="10"/>
        <rFont val="Arial"/>
        <family val="0"/>
      </rPr>
      <t xml:space="preserve"> 2014</t>
    </r>
  </si>
  <si>
    <t>Remaining funds under WisDOT transferred to Mn/DOT</t>
  </si>
  <si>
    <t>Years funds committed</t>
  </si>
  <si>
    <t>Total amt. committed</t>
  </si>
  <si>
    <r>
      <rPr>
        <b/>
        <sz val="10"/>
        <rFont val="Arial"/>
        <family val="2"/>
      </rPr>
      <t xml:space="preserve">Colorado </t>
    </r>
    <r>
      <rPr>
        <sz val="10"/>
        <rFont val="Arial"/>
        <family val="0"/>
      </rPr>
      <t>transferred both 2009 and 2010 to Mn/DOT in 2010.</t>
    </r>
  </si>
  <si>
    <t>Funds remaining after current expenses</t>
  </si>
  <si>
    <t xml:space="preserve"> </t>
  </si>
  <si>
    <t>2010 PNS Conference (travel for Chairman to attend PNS meeting)</t>
  </si>
  <si>
    <t>Pacific Northwest Snowfighters (PNS) (actual expenditures)</t>
  </si>
  <si>
    <t>State</t>
  </si>
  <si>
    <t>MT</t>
  </si>
  <si>
    <t>Environmental Factors Causing Fatigue in Snowplow Operators (contract)</t>
  </si>
  <si>
    <t xml:space="preserve">Development of a Totally Automated Spreading System (contract) </t>
  </si>
  <si>
    <t xml:space="preserve"> </t>
  </si>
  <si>
    <t>Comparison of Material Distribution Systems (contract)</t>
  </si>
  <si>
    <t>Understanding the Performance of Snow and Ice Control Agents on Porous or Permeable Pavements (contract)</t>
  </si>
  <si>
    <t>2011 Peer Exchange (actual)</t>
  </si>
  <si>
    <t>SD</t>
  </si>
  <si>
    <r>
      <t>2010</t>
    </r>
    <r>
      <rPr>
        <sz val="10"/>
        <rFont val="Arial"/>
        <family val="0"/>
      </rPr>
      <t>,</t>
    </r>
    <r>
      <rPr>
        <b/>
        <sz val="10"/>
        <rFont val="Arial"/>
        <family val="2"/>
      </rPr>
      <t xml:space="preserve"> 2011, 2012, 2013</t>
    </r>
    <r>
      <rPr>
        <sz val="10"/>
        <rFont val="Arial"/>
        <family val="0"/>
      </rPr>
      <t>,</t>
    </r>
    <r>
      <rPr>
        <b/>
        <sz val="10"/>
        <rFont val="Arial"/>
        <family val="2"/>
      </rPr>
      <t xml:space="preserve"> 2014</t>
    </r>
  </si>
  <si>
    <r>
      <t>2011</t>
    </r>
    <r>
      <rPr>
        <sz val="10"/>
        <rFont val="Arial"/>
        <family val="0"/>
      </rPr>
      <t>,</t>
    </r>
    <r>
      <rPr>
        <b/>
        <sz val="10"/>
        <rFont val="Arial"/>
        <family val="2"/>
      </rPr>
      <t xml:space="preserve"> 2012, 2013</t>
    </r>
    <r>
      <rPr>
        <sz val="10"/>
        <rFont val="Arial"/>
        <family val="0"/>
      </rPr>
      <t>,</t>
    </r>
    <r>
      <rPr>
        <b/>
        <sz val="10"/>
        <rFont val="Arial"/>
        <family val="2"/>
      </rPr>
      <t xml:space="preserve"> 2014,</t>
    </r>
    <r>
      <rPr>
        <sz val="10"/>
        <rFont val="Arial"/>
        <family val="0"/>
      </rPr>
      <t xml:space="preserve"> 2015</t>
    </r>
  </si>
  <si>
    <r>
      <t>Massachusetts</t>
    </r>
    <r>
      <rPr>
        <sz val="10"/>
        <rFont val="Arial"/>
        <family val="0"/>
      </rPr>
      <t xml:space="preserve"> has made a written commitment to sending 201</t>
    </r>
    <r>
      <rPr>
        <sz val="10"/>
        <rFont val="Arial"/>
        <family val="0"/>
      </rPr>
      <t>3</t>
    </r>
    <r>
      <rPr>
        <sz val="10"/>
        <rFont val="Arial"/>
        <family val="0"/>
      </rPr>
      <t xml:space="preserve"> funds.</t>
    </r>
  </si>
  <si>
    <r>
      <t xml:space="preserve">2010, 2011, 2012, 2013, 2014, </t>
    </r>
    <r>
      <rPr>
        <sz val="10"/>
        <rFont val="Arial"/>
        <family val="0"/>
      </rPr>
      <t>2015</t>
    </r>
  </si>
  <si>
    <r>
      <t xml:space="preserve">2012, 2013, </t>
    </r>
    <r>
      <rPr>
        <sz val="10"/>
        <rFont val="Arial"/>
        <family val="0"/>
      </rPr>
      <t>2014</t>
    </r>
  </si>
  <si>
    <r>
      <rPr>
        <b/>
        <sz val="10"/>
        <rFont val="Arial"/>
        <family val="2"/>
      </rPr>
      <t>Utah</t>
    </r>
    <r>
      <rPr>
        <sz val="10"/>
        <rFont val="Arial"/>
        <family val="0"/>
      </rPr>
      <t xml:space="preserve"> made their 2010 payment to the WisDOT-led Clear Roads pooled fund. </t>
    </r>
  </si>
  <si>
    <r>
      <rPr>
        <b/>
        <sz val="10"/>
        <rFont val="Arial"/>
        <family val="2"/>
      </rPr>
      <t xml:space="preserve">Utah </t>
    </r>
    <r>
      <rPr>
        <sz val="10"/>
        <rFont val="Arial"/>
        <family val="0"/>
      </rPr>
      <t>has also made a written commitment to sending both 2013 and 2014 funds ASAP</t>
    </r>
  </si>
  <si>
    <r>
      <t>2011, 2012, 2013,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2014,</t>
    </r>
    <r>
      <rPr>
        <sz val="10"/>
        <rFont val="Arial"/>
        <family val="0"/>
      </rPr>
      <t xml:space="preserve"> 2015</t>
    </r>
  </si>
  <si>
    <r>
      <t xml:space="preserve">2010, 2011, 2012, 2013, 2014, </t>
    </r>
    <r>
      <rPr>
        <sz val="10"/>
        <rFont val="Arial"/>
        <family val="0"/>
      </rPr>
      <t>2015</t>
    </r>
  </si>
  <si>
    <r>
      <t xml:space="preserve">Washington </t>
    </r>
    <r>
      <rPr>
        <sz val="10"/>
        <rFont val="Arial"/>
        <family val="0"/>
      </rPr>
      <t>has paid $5,000 toward 2015</t>
    </r>
  </si>
  <si>
    <t>2010, 2011, 2012, 2013</t>
  </si>
  <si>
    <r>
      <t xml:space="preserve">2012, 2014, </t>
    </r>
    <r>
      <rPr>
        <sz val="10"/>
        <rFont val="Arial"/>
        <family val="0"/>
      </rPr>
      <t>2015</t>
    </r>
  </si>
  <si>
    <r>
      <t>2010,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2011, 2012, 2013, 2014</t>
    </r>
  </si>
  <si>
    <t>2011, 2012, 2013, 2014</t>
  </si>
  <si>
    <r>
      <t xml:space="preserve">2013, </t>
    </r>
    <r>
      <rPr>
        <sz val="10"/>
        <rFont val="Arial"/>
        <family val="0"/>
      </rPr>
      <t>2014</t>
    </r>
  </si>
  <si>
    <r>
      <t>2010, 2011, 2012,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2013, 2014</t>
    </r>
  </si>
  <si>
    <t>2010, 2011, 2012, 2013, 2014</t>
  </si>
  <si>
    <t>Best Practices for the Prevention of Corrosion to DOT Equipment: A User’s Manual (contract)</t>
  </si>
  <si>
    <t>Snow and Ice Control Environmental Best Management Practices Manual (contract)</t>
  </si>
  <si>
    <t>Understanding the Effectiveness of Non-Chloride Liquid Agricultural By-Products and Solid Complex Chloride/Mineral Products Used in Snow and Ice Control Operations (contract)</t>
  </si>
  <si>
    <t>Cost Benefit Analysis of Various Winter Maintenance Strategies (contract)</t>
  </si>
  <si>
    <t xml:space="preserve">Total anticipated income through 2014 under Mn/DOT TPF-5(218) </t>
  </si>
  <si>
    <t>Establishing Effective Salt and Anti-icing Application Rates (contract)</t>
  </si>
  <si>
    <r>
      <t xml:space="preserve">2010, 2011, 2012, 2013, </t>
    </r>
    <r>
      <rPr>
        <sz val="10"/>
        <rFont val="Arial"/>
        <family val="0"/>
      </rPr>
      <t>2014</t>
    </r>
  </si>
  <si>
    <r>
      <t xml:space="preserve">2010, 2011, 2012, 2013, </t>
    </r>
    <r>
      <rPr>
        <sz val="10"/>
        <rFont val="Arial"/>
        <family val="0"/>
      </rPr>
      <t>2014</t>
    </r>
  </si>
  <si>
    <t>Video for Determining Effectiveness of Deicing Materials and Procedures (actual expenditures)</t>
  </si>
  <si>
    <t>Weather Severity Mapping (actual expenditures)</t>
  </si>
  <si>
    <t>Aurora Wiki Site (actual expenditures)</t>
  </si>
  <si>
    <t>Snow Removal at Extreme Temperatures (actual expenditures)</t>
  </si>
  <si>
    <t>OR</t>
  </si>
  <si>
    <t>Clear Roads Budget Overview</t>
  </si>
  <si>
    <t>ME</t>
  </si>
  <si>
    <r>
      <t>Minnesota</t>
    </r>
    <r>
      <rPr>
        <sz val="10"/>
        <rFont val="Arial"/>
        <family val="0"/>
      </rPr>
      <t xml:space="preserve"> transferred an extra $5,000 to cover an additional $5,000 transferred to PNS in error</t>
    </r>
  </si>
  <si>
    <t>Expenses under Mn/DOT TFP-5(218)</t>
  </si>
  <si>
    <t>IN</t>
  </si>
  <si>
    <r>
      <t>2009, 2010, 2011</t>
    </r>
    <r>
      <rPr>
        <sz val="10"/>
        <rFont val="Arial"/>
        <family val="0"/>
      </rPr>
      <t>,</t>
    </r>
    <r>
      <rPr>
        <b/>
        <sz val="10"/>
        <rFont val="Arial"/>
        <family val="2"/>
      </rPr>
      <t xml:space="preserve"> 2012, 2013, 2014</t>
    </r>
  </si>
  <si>
    <t>Total expected to be paid thru 2014</t>
  </si>
  <si>
    <t>2010, 2011, 2012, 2013, 2014</t>
  </si>
  <si>
    <r>
      <t>2010, 2011, 2012,</t>
    </r>
    <r>
      <rPr>
        <sz val="10"/>
        <rFont val="Arial"/>
        <family val="0"/>
      </rPr>
      <t xml:space="preserve"> 2013, 2014</t>
    </r>
  </si>
  <si>
    <r>
      <t>2010, 2011, 2012</t>
    </r>
    <r>
      <rPr>
        <sz val="10"/>
        <rFont val="Arial"/>
        <family val="0"/>
      </rPr>
      <t xml:space="preserve">, </t>
    </r>
    <r>
      <rPr>
        <b/>
        <sz val="10"/>
        <rFont val="Arial"/>
        <family val="2"/>
      </rPr>
      <t>2013, 2014</t>
    </r>
  </si>
  <si>
    <t>IA</t>
  </si>
  <si>
    <t>MA</t>
  </si>
  <si>
    <t>MI</t>
  </si>
  <si>
    <t>MN</t>
  </si>
  <si>
    <t>ID</t>
  </si>
  <si>
    <t>KS</t>
  </si>
  <si>
    <t>Developing Test Bed Software to Qualify Plug and Play Technology (pre-RFP)</t>
  </si>
  <si>
    <t>WV</t>
  </si>
  <si>
    <t>Snowplow Operator and Supervisor Training (pre-RFP)</t>
  </si>
  <si>
    <t>Total paid as of today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</si>
</sst>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</numFmts>
  <fonts count="4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8"/>
      <name val="Verdana"/>
      <family val="0"/>
    </font>
    <font>
      <sz val="12"/>
      <name val="Arial"/>
      <family val="2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11"/>
      <color indexed="10"/>
      <name val="Arial"/>
      <family val="0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20" fillId="23" borderId="0" applyNumberFormat="0" applyBorder="0" applyAlignment="0" applyProtection="0"/>
    <xf numFmtId="0" fontId="34" fillId="24" borderId="1" applyNumberFormat="0" applyAlignment="0" applyProtection="0"/>
    <xf numFmtId="0" fontId="35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9" fillId="0" borderId="3" applyNumberFormat="0" applyFill="0" applyAlignment="0" applyProtection="0"/>
    <xf numFmtId="0" fontId="25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7" borderId="1" applyNumberFormat="0" applyAlignment="0" applyProtection="0"/>
    <xf numFmtId="0" fontId="39" fillId="0" borderId="6" applyNumberFormat="0" applyFill="0" applyAlignment="0" applyProtection="0"/>
    <xf numFmtId="0" fontId="40" fillId="28" borderId="0" applyNumberFormat="0" applyBorder="0" applyAlignment="0" applyProtection="0"/>
    <xf numFmtId="0" fontId="0" fillId="29" borderId="7" applyNumberFormat="0" applyFont="0" applyAlignment="0" applyProtection="0"/>
    <xf numFmtId="0" fontId="41" fillId="24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15" fontId="3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6" fontId="0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6" fontId="0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6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15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5" fontId="0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24" borderId="12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11" xfId="0" applyFont="1" applyFill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0" borderId="0" xfId="0" applyBorder="1" applyAlignment="1">
      <alignment wrapText="1"/>
    </xf>
    <xf numFmtId="8" fontId="8" fillId="0" borderId="11" xfId="0" applyNumberFormat="1" applyFont="1" applyFill="1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0" fontId="13" fillId="0" borderId="0" xfId="0" applyFont="1" applyAlignment="1">
      <alignment/>
    </xf>
    <xf numFmtId="168" fontId="0" fillId="0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left"/>
    </xf>
    <xf numFmtId="6" fontId="1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applyFont="1" applyBorder="1" applyAlignment="1">
      <alignment/>
    </xf>
    <xf numFmtId="8" fontId="8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8" fontId="0" fillId="0" borderId="11" xfId="0" applyNumberFormat="1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8" fontId="1" fillId="0" borderId="0" xfId="0" applyNumberFormat="1" applyFont="1" applyBorder="1" applyAlignment="1">
      <alignment horizontal="right" vertical="top"/>
    </xf>
    <xf numFmtId="8" fontId="16" fillId="0" borderId="14" xfId="0" applyNumberFormat="1" applyFont="1" applyFill="1" applyBorder="1" applyAlignment="1">
      <alignment/>
    </xf>
    <xf numFmtId="8" fontId="3" fillId="0" borderId="0" xfId="0" applyNumberFormat="1" applyFont="1" applyAlignment="1">
      <alignment/>
    </xf>
    <xf numFmtId="15" fontId="3" fillId="0" borderId="0" xfId="0" applyNumberFormat="1" applyFont="1" applyAlignment="1">
      <alignment horizontal="center" vertical="top"/>
    </xf>
    <xf numFmtId="0" fontId="0" fillId="0" borderId="0" xfId="0" applyAlignment="1">
      <alignment wrapText="1"/>
    </xf>
    <xf numFmtId="168" fontId="0" fillId="0" borderId="11" xfId="0" applyNumberFormat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168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30" borderId="12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4" xfId="0" applyFill="1" applyBorder="1" applyAlignment="1">
      <alignment/>
    </xf>
    <xf numFmtId="168" fontId="0" fillId="24" borderId="11" xfId="0" applyNumberFormat="1" applyFont="1" applyFill="1" applyBorder="1" applyAlignment="1">
      <alignment horizontal="right"/>
    </xf>
    <xf numFmtId="0" fontId="1" fillId="24" borderId="12" xfId="0" applyFont="1" applyFill="1" applyBorder="1" applyAlignment="1">
      <alignment/>
    </xf>
    <xf numFmtId="0" fontId="17" fillId="24" borderId="12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0" xfId="0" applyFill="1" applyBorder="1" applyAlignment="1">
      <alignment wrapText="1"/>
    </xf>
    <xf numFmtId="0" fontId="0" fillId="24" borderId="14" xfId="0" applyFill="1" applyBorder="1" applyAlignment="1">
      <alignment wrapText="1"/>
    </xf>
    <xf numFmtId="0" fontId="0" fillId="30" borderId="0" xfId="0" applyFont="1" applyFill="1" applyAlignment="1">
      <alignment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8" fillId="0" borderId="11" xfId="0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right" vertical="top" wrapText="1"/>
    </xf>
    <xf numFmtId="0" fontId="8" fillId="0" borderId="11" xfId="0" applyFont="1" applyBorder="1" applyAlignment="1">
      <alignment/>
    </xf>
    <xf numFmtId="15" fontId="3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6" fontId="12" fillId="0" borderId="15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/>
    </xf>
    <xf numFmtId="0" fontId="0" fillId="30" borderId="12" xfId="0" applyFont="1" applyFill="1" applyBorder="1" applyAlignment="1">
      <alignment horizontal="left" wrapText="1"/>
    </xf>
    <xf numFmtId="0" fontId="0" fillId="30" borderId="10" xfId="0" applyFont="1" applyFill="1" applyBorder="1" applyAlignment="1">
      <alignment horizontal="left" wrapText="1"/>
    </xf>
    <xf numFmtId="0" fontId="0" fillId="30" borderId="14" xfId="0" applyFont="1" applyFill="1" applyBorder="1" applyAlignment="1">
      <alignment horizontal="left" wrapText="1"/>
    </xf>
    <xf numFmtId="0" fontId="1" fillId="24" borderId="12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Font="1" applyFill="1" applyBorder="1" applyAlignment="1">
      <alignment wrapText="1"/>
    </xf>
    <xf numFmtId="0" fontId="0" fillId="30" borderId="11" xfId="0" applyFont="1" applyFill="1" applyBorder="1" applyAlignment="1">
      <alignment horizontal="left"/>
    </xf>
    <xf numFmtId="0" fontId="0" fillId="3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D14" sqref="D14"/>
    </sheetView>
  </sheetViews>
  <sheetFormatPr defaultColWidth="7.7109375" defaultRowHeight="12.75"/>
  <cols>
    <col min="1" max="1" width="9.00390625" style="0" customWidth="1"/>
    <col min="2" max="2" width="9.140625" style="0" customWidth="1"/>
    <col min="3" max="3" width="48.28125" style="0" customWidth="1"/>
    <col min="4" max="4" width="16.140625" style="0" customWidth="1"/>
    <col min="5" max="5" width="23.8515625" style="0" hidden="1" customWidth="1"/>
  </cols>
  <sheetData>
    <row r="1" spans="1:5" ht="15">
      <c r="A1" s="70" t="s">
        <v>101</v>
      </c>
      <c r="B1" s="70"/>
      <c r="C1" s="70"/>
      <c r="D1" s="70"/>
      <c r="E1" s="70"/>
    </row>
    <row r="2" spans="1:5" ht="15">
      <c r="A2" s="76" t="s">
        <v>28</v>
      </c>
      <c r="B2" s="77"/>
      <c r="C2" s="77"/>
      <c r="D2" s="77"/>
      <c r="E2" s="50" t="s">
        <v>28</v>
      </c>
    </row>
    <row r="3" spans="1:5" ht="12">
      <c r="A3" s="71" t="s">
        <v>14</v>
      </c>
      <c r="B3" s="71"/>
      <c r="C3" s="71"/>
      <c r="D3" s="71"/>
      <c r="E3" s="71"/>
    </row>
    <row r="7" spans="1:5" ht="15">
      <c r="A7" s="18"/>
      <c r="B7" s="18"/>
      <c r="C7" s="19"/>
      <c r="D7" s="19"/>
      <c r="E7" s="20"/>
    </row>
    <row r="8" spans="1:5" ht="15">
      <c r="A8" s="21" t="s">
        <v>30</v>
      </c>
      <c r="B8" s="22"/>
      <c r="C8" s="22"/>
      <c r="D8" s="23" t="s">
        <v>31</v>
      </c>
      <c r="E8" s="20"/>
    </row>
    <row r="9" spans="1:5" ht="15">
      <c r="A9" s="72" t="s">
        <v>92</v>
      </c>
      <c r="B9" s="72"/>
      <c r="C9" s="73"/>
      <c r="D9" s="26">
        <f>'MnDOT Income'!D37</f>
        <v>2985000</v>
      </c>
      <c r="E9" s="20"/>
    </row>
    <row r="10" spans="1:5" ht="15">
      <c r="A10" s="72" t="s">
        <v>54</v>
      </c>
      <c r="B10" s="73"/>
      <c r="C10" s="73"/>
      <c r="D10" s="26">
        <v>200748.86</v>
      </c>
      <c r="E10" s="20"/>
    </row>
    <row r="11" spans="1:5" ht="15.75" customHeight="1">
      <c r="A11" s="74" t="s">
        <v>104</v>
      </c>
      <c r="B11" s="75"/>
      <c r="C11" s="75"/>
      <c r="D11" s="48">
        <f>'Expenses (MnDOT)'!D46</f>
        <v>2538697.74</v>
      </c>
      <c r="E11" s="20"/>
    </row>
    <row r="12" spans="1:5" ht="15.75" customHeight="1">
      <c r="A12" s="41"/>
      <c r="B12" s="42"/>
      <c r="C12" s="42"/>
      <c r="D12" s="43"/>
      <c r="E12" s="20"/>
    </row>
    <row r="13" spans="1:5" ht="15">
      <c r="A13" s="17"/>
      <c r="B13" s="17"/>
      <c r="C13" s="2" t="s">
        <v>58</v>
      </c>
      <c r="D13" s="49">
        <f>SUM(D9:D10)-D11</f>
        <v>647051.1199999996</v>
      </c>
      <c r="E13" s="4"/>
    </row>
    <row r="14" spans="3:4" ht="15">
      <c r="C14" s="2" t="s">
        <v>59</v>
      </c>
      <c r="D14" s="49" t="s">
        <v>34</v>
      </c>
    </row>
  </sheetData>
  <sheetProtection/>
  <mergeCells count="6">
    <mergeCell ref="A1:E1"/>
    <mergeCell ref="A3:E3"/>
    <mergeCell ref="A10:C10"/>
    <mergeCell ref="A9:C9"/>
    <mergeCell ref="A11:C11"/>
    <mergeCell ref="A2:D2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5">
      <selection activeCell="A4" sqref="A4"/>
    </sheetView>
  </sheetViews>
  <sheetFormatPr defaultColWidth="8.8515625" defaultRowHeight="12.75"/>
  <cols>
    <col min="1" max="1" width="6.421875" style="0" customWidth="1"/>
    <col min="2" max="2" width="28.28125" style="0" customWidth="1"/>
    <col min="3" max="3" width="12.421875" style="0" customWidth="1"/>
    <col min="4" max="4" width="15.8515625" style="0" customWidth="1"/>
    <col min="5" max="5" width="20.140625" style="0" customWidth="1"/>
    <col min="6" max="6" width="23.8515625" style="0" customWidth="1"/>
  </cols>
  <sheetData>
    <row r="1" spans="1:6" ht="15">
      <c r="A1" s="70" t="s">
        <v>38</v>
      </c>
      <c r="B1" s="70"/>
      <c r="C1" s="70"/>
      <c r="D1" s="70"/>
      <c r="E1" s="70"/>
      <c r="F1" s="27"/>
    </row>
    <row r="2" spans="1:6" ht="15">
      <c r="A2" s="76" t="s">
        <v>28</v>
      </c>
      <c r="B2" s="77"/>
      <c r="C2" s="77"/>
      <c r="D2" s="77"/>
      <c r="E2" s="77"/>
      <c r="F2" s="27"/>
    </row>
    <row r="3" spans="1:6" ht="12">
      <c r="A3" s="71" t="s">
        <v>14</v>
      </c>
      <c r="B3" s="71"/>
      <c r="C3" s="71"/>
      <c r="D3" s="71"/>
      <c r="E3" s="71"/>
      <c r="F3" s="24"/>
    </row>
    <row r="5" spans="1:6" ht="15">
      <c r="A5" s="78" t="s">
        <v>40</v>
      </c>
      <c r="B5" s="78"/>
      <c r="C5" s="78"/>
      <c r="D5" s="78"/>
      <c r="E5" s="78"/>
      <c r="F5" s="4"/>
    </row>
    <row r="6" spans="2:6" ht="12">
      <c r="B6" s="3"/>
      <c r="C6" s="3"/>
      <c r="D6" s="4"/>
      <c r="E6" s="4"/>
      <c r="F6" s="4"/>
    </row>
    <row r="7" spans="1:6" ht="24">
      <c r="A7" s="6" t="s">
        <v>62</v>
      </c>
      <c r="B7" s="6" t="s">
        <v>55</v>
      </c>
      <c r="C7" s="7" t="s">
        <v>56</v>
      </c>
      <c r="D7" s="7" t="s">
        <v>107</v>
      </c>
      <c r="E7" s="7" t="s">
        <v>120</v>
      </c>
      <c r="F7" s="4"/>
    </row>
    <row r="8" spans="1:6" ht="12">
      <c r="A8" s="36" t="s">
        <v>26</v>
      </c>
      <c r="B8" s="10" t="s">
        <v>52</v>
      </c>
      <c r="C8" s="9">
        <v>100000</v>
      </c>
      <c r="D8" s="9">
        <v>75000</v>
      </c>
      <c r="E8" s="9">
        <v>75000</v>
      </c>
      <c r="F8" s="28"/>
    </row>
    <row r="9" spans="1:6" ht="12">
      <c r="A9" s="36" t="s">
        <v>32</v>
      </c>
      <c r="B9" s="10" t="s">
        <v>106</v>
      </c>
      <c r="C9" s="9">
        <v>150000</v>
      </c>
      <c r="D9" s="9">
        <v>150000</v>
      </c>
      <c r="E9" s="9">
        <v>150000</v>
      </c>
      <c r="F9" s="28"/>
    </row>
    <row r="10" spans="1:6" ht="12">
      <c r="A10" s="36" t="s">
        <v>115</v>
      </c>
      <c r="B10" s="10" t="s">
        <v>8</v>
      </c>
      <c r="C10" s="9">
        <v>150000</v>
      </c>
      <c r="D10" s="9">
        <v>75000</v>
      </c>
      <c r="E10" s="9">
        <v>50000</v>
      </c>
      <c r="F10" s="28"/>
    </row>
    <row r="11" spans="1:6" ht="12">
      <c r="A11" s="8" t="s">
        <v>33</v>
      </c>
      <c r="B11" s="39" t="s">
        <v>71</v>
      </c>
      <c r="C11" s="9">
        <v>125000</v>
      </c>
      <c r="D11" s="9">
        <v>125000</v>
      </c>
      <c r="E11" s="9">
        <v>125000</v>
      </c>
      <c r="F11" s="29"/>
    </row>
    <row r="12" spans="1:6" ht="12">
      <c r="A12" s="8" t="s">
        <v>105</v>
      </c>
      <c r="B12" s="10">
        <v>2010</v>
      </c>
      <c r="C12" s="9">
        <v>25000</v>
      </c>
      <c r="D12" s="9">
        <v>25000</v>
      </c>
      <c r="E12" s="9">
        <v>25000</v>
      </c>
      <c r="F12" s="29"/>
    </row>
    <row r="13" spans="1:6" ht="12">
      <c r="A13" s="8" t="s">
        <v>111</v>
      </c>
      <c r="B13" s="12" t="s">
        <v>108</v>
      </c>
      <c r="C13" s="9">
        <v>125000</v>
      </c>
      <c r="D13" s="9">
        <v>125000</v>
      </c>
      <c r="E13" s="9">
        <v>125000</v>
      </c>
      <c r="F13" s="29"/>
    </row>
    <row r="14" spans="1:6" ht="12">
      <c r="A14" s="8" t="s">
        <v>116</v>
      </c>
      <c r="B14" s="12" t="s">
        <v>72</v>
      </c>
      <c r="C14" s="9">
        <v>125000</v>
      </c>
      <c r="D14" s="9">
        <v>100000</v>
      </c>
      <c r="E14" s="9">
        <v>100000</v>
      </c>
      <c r="F14" s="29"/>
    </row>
    <row r="15" spans="1:6" ht="12">
      <c r="A15" s="8" t="s">
        <v>112</v>
      </c>
      <c r="B15" s="12" t="s">
        <v>109</v>
      </c>
      <c r="C15" s="9">
        <v>125000</v>
      </c>
      <c r="D15" s="9">
        <v>125000</v>
      </c>
      <c r="E15" s="11">
        <v>75000</v>
      </c>
      <c r="F15" s="25"/>
    </row>
    <row r="16" spans="1:6" ht="12">
      <c r="A16" s="8" t="s">
        <v>102</v>
      </c>
      <c r="B16" s="12" t="s">
        <v>95</v>
      </c>
      <c r="C16" s="9">
        <v>125000</v>
      </c>
      <c r="D16" s="9">
        <v>125000</v>
      </c>
      <c r="E16" s="9">
        <v>100000</v>
      </c>
      <c r="F16" s="25"/>
    </row>
    <row r="17" spans="1:6" ht="12">
      <c r="A17" s="8" t="s">
        <v>113</v>
      </c>
      <c r="B17" s="10" t="s">
        <v>95</v>
      </c>
      <c r="C17" s="9">
        <v>125000</v>
      </c>
      <c r="D17" s="9">
        <v>125000</v>
      </c>
      <c r="E17" s="9">
        <v>100000</v>
      </c>
      <c r="F17" s="25"/>
    </row>
    <row r="18" spans="1:6" ht="12" customHeight="1">
      <c r="A18" s="8" t="s">
        <v>114</v>
      </c>
      <c r="B18" s="10" t="s">
        <v>110</v>
      </c>
      <c r="C18" s="9">
        <v>130000</v>
      </c>
      <c r="D18" s="9">
        <v>130000</v>
      </c>
      <c r="E18" s="9">
        <v>130000</v>
      </c>
      <c r="F18" s="25"/>
    </row>
    <row r="19" spans="1:6" ht="12">
      <c r="A19" s="8" t="s">
        <v>42</v>
      </c>
      <c r="B19" s="10" t="s">
        <v>83</v>
      </c>
      <c r="C19" s="9">
        <v>125000</v>
      </c>
      <c r="D19" s="9">
        <v>125000</v>
      </c>
      <c r="E19" s="9">
        <v>125000</v>
      </c>
      <c r="F19" s="30"/>
    </row>
    <row r="20" spans="1:6" ht="12">
      <c r="A20" s="8" t="s">
        <v>63</v>
      </c>
      <c r="B20" s="10" t="s">
        <v>7</v>
      </c>
      <c r="C20" s="9">
        <v>150000</v>
      </c>
      <c r="D20" s="9">
        <v>75000</v>
      </c>
      <c r="E20" s="9">
        <v>50000</v>
      </c>
      <c r="F20" s="30"/>
    </row>
    <row r="21" spans="1:6" ht="12">
      <c r="A21" s="8" t="s">
        <v>44</v>
      </c>
      <c r="B21" s="10" t="s">
        <v>53</v>
      </c>
      <c r="C21" s="9">
        <v>125000</v>
      </c>
      <c r="D21" s="9">
        <v>125000</v>
      </c>
      <c r="E21" s="9">
        <v>100000</v>
      </c>
      <c r="F21" s="30"/>
    </row>
    <row r="22" spans="1:6" ht="12">
      <c r="A22" s="33" t="s">
        <v>51</v>
      </c>
      <c r="B22" s="10" t="s">
        <v>84</v>
      </c>
      <c r="C22" s="9">
        <v>100000</v>
      </c>
      <c r="D22" s="9">
        <v>100000</v>
      </c>
      <c r="E22" s="9">
        <v>100000</v>
      </c>
      <c r="F22" s="30"/>
    </row>
    <row r="23" spans="1:6" ht="12">
      <c r="A23" s="34" t="s">
        <v>36</v>
      </c>
      <c r="B23" s="10" t="s">
        <v>95</v>
      </c>
      <c r="C23" s="9">
        <v>125000</v>
      </c>
      <c r="D23" s="9">
        <v>125000</v>
      </c>
      <c r="E23" s="9">
        <v>100000</v>
      </c>
      <c r="F23" s="31"/>
    </row>
    <row r="24" spans="1:6" ht="12">
      <c r="A24" s="8" t="s">
        <v>43</v>
      </c>
      <c r="B24" s="10" t="s">
        <v>6</v>
      </c>
      <c r="C24" s="9">
        <v>150000</v>
      </c>
      <c r="D24" s="9">
        <v>125000</v>
      </c>
      <c r="E24" s="9">
        <v>125000</v>
      </c>
      <c r="F24" s="31"/>
    </row>
    <row r="25" spans="1:6" ht="12" customHeight="1">
      <c r="A25" s="8" t="s">
        <v>45</v>
      </c>
      <c r="B25" s="12" t="s">
        <v>94</v>
      </c>
      <c r="C25" s="9">
        <v>125000</v>
      </c>
      <c r="D25" s="9">
        <v>125000</v>
      </c>
      <c r="E25" s="9">
        <v>100000</v>
      </c>
      <c r="F25" s="31"/>
    </row>
    <row r="26" spans="1:6" ht="12" customHeight="1">
      <c r="A26" s="8" t="s">
        <v>100</v>
      </c>
      <c r="B26" s="12" t="s">
        <v>85</v>
      </c>
      <c r="C26" s="9">
        <v>50000</v>
      </c>
      <c r="D26" s="9">
        <v>50000</v>
      </c>
      <c r="E26" s="9">
        <v>25000</v>
      </c>
      <c r="F26" s="31"/>
    </row>
    <row r="27" spans="1:6" ht="12" customHeight="1">
      <c r="A27" s="8" t="s">
        <v>39</v>
      </c>
      <c r="B27" s="10" t="s">
        <v>74</v>
      </c>
      <c r="C27" s="9">
        <v>150000</v>
      </c>
      <c r="D27" s="9">
        <v>125000</v>
      </c>
      <c r="E27" s="9">
        <v>125000</v>
      </c>
      <c r="F27" s="31"/>
    </row>
    <row r="28" spans="1:6" ht="12" customHeight="1">
      <c r="A28" s="8" t="s">
        <v>29</v>
      </c>
      <c r="B28" s="10" t="s">
        <v>75</v>
      </c>
      <c r="C28" s="9">
        <v>75000</v>
      </c>
      <c r="D28" s="9">
        <v>75000</v>
      </c>
      <c r="E28" s="9">
        <v>50000</v>
      </c>
      <c r="F28" s="31"/>
    </row>
    <row r="29" spans="1:6" ht="12" customHeight="1">
      <c r="A29" s="57" t="s">
        <v>70</v>
      </c>
      <c r="B29" s="59">
        <v>2014</v>
      </c>
      <c r="C29" s="9">
        <v>25000</v>
      </c>
      <c r="D29" s="9">
        <v>25000</v>
      </c>
      <c r="E29" s="9">
        <v>0</v>
      </c>
      <c r="F29" s="31"/>
    </row>
    <row r="30" spans="1:6" ht="12.75" customHeight="1">
      <c r="A30" s="36" t="s">
        <v>46</v>
      </c>
      <c r="B30" s="12" t="s">
        <v>5</v>
      </c>
      <c r="C30" s="9">
        <v>150000</v>
      </c>
      <c r="D30" s="9">
        <v>100000</v>
      </c>
      <c r="E30" s="9">
        <v>50000</v>
      </c>
      <c r="F30" s="31"/>
    </row>
    <row r="31" spans="1:6" ht="12">
      <c r="A31" s="8" t="s">
        <v>47</v>
      </c>
      <c r="B31" s="10" t="s">
        <v>86</v>
      </c>
      <c r="C31" s="9">
        <v>125000</v>
      </c>
      <c r="D31" s="9">
        <v>125000</v>
      </c>
      <c r="E31" s="9">
        <v>125000</v>
      </c>
      <c r="F31" s="30"/>
    </row>
    <row r="32" spans="1:6" ht="12">
      <c r="A32" s="8" t="s">
        <v>27</v>
      </c>
      <c r="B32" s="10" t="s">
        <v>82</v>
      </c>
      <c r="C32" s="9">
        <v>75000</v>
      </c>
      <c r="D32" s="9">
        <v>50000</v>
      </c>
      <c r="E32" s="9">
        <v>50000</v>
      </c>
      <c r="F32" s="30"/>
    </row>
    <row r="33" spans="1:6" ht="12">
      <c r="A33" s="36" t="s">
        <v>50</v>
      </c>
      <c r="B33" s="12" t="s">
        <v>79</v>
      </c>
      <c r="C33" s="9">
        <v>150000</v>
      </c>
      <c r="D33" s="9">
        <v>130000</v>
      </c>
      <c r="E33" s="11">
        <v>130000</v>
      </c>
      <c r="F33" s="25"/>
    </row>
    <row r="34" spans="1:6" ht="12">
      <c r="A34" s="8" t="s">
        <v>48</v>
      </c>
      <c r="B34" s="12" t="s">
        <v>87</v>
      </c>
      <c r="C34" s="9">
        <v>125000</v>
      </c>
      <c r="D34" s="9">
        <v>125000</v>
      </c>
      <c r="E34" s="9">
        <v>125000</v>
      </c>
      <c r="F34" s="25"/>
    </row>
    <row r="35" spans="1:6" ht="12">
      <c r="A35" s="8" t="s">
        <v>118</v>
      </c>
      <c r="B35" s="10" t="s">
        <v>78</v>
      </c>
      <c r="C35" s="9">
        <v>125000</v>
      </c>
      <c r="D35" s="9">
        <v>100000</v>
      </c>
      <c r="E35" s="9">
        <v>100000</v>
      </c>
      <c r="F35" s="25"/>
    </row>
    <row r="36" spans="1:6" ht="12">
      <c r="A36" s="8" t="s">
        <v>49</v>
      </c>
      <c r="B36" s="10" t="s">
        <v>81</v>
      </c>
      <c r="C36" s="9">
        <v>100000</v>
      </c>
      <c r="D36" s="9">
        <v>100000</v>
      </c>
      <c r="E36" s="9">
        <v>100000</v>
      </c>
      <c r="F36" s="25"/>
    </row>
    <row r="37" spans="1:6" ht="12">
      <c r="A37" s="1"/>
      <c r="B37" s="79" t="s">
        <v>25</v>
      </c>
      <c r="C37" s="13">
        <f>SUM(C8:C36)</f>
        <v>3355000</v>
      </c>
      <c r="D37" s="13">
        <f>SUM(D8:D36)</f>
        <v>2985000</v>
      </c>
      <c r="E37" s="40">
        <f>SUM(E8:E36)</f>
        <v>2635000</v>
      </c>
      <c r="F37" s="32"/>
    </row>
    <row r="38" spans="1:6" ht="12">
      <c r="A38" s="4"/>
      <c r="B38" s="80"/>
      <c r="C38" s="4"/>
      <c r="D38" s="4"/>
      <c r="E38" s="83"/>
      <c r="F38" s="30"/>
    </row>
    <row r="39" spans="1:6" ht="12">
      <c r="A39" s="4"/>
      <c r="B39" s="4"/>
      <c r="C39" s="4"/>
      <c r="D39" s="4"/>
      <c r="E39" s="84"/>
      <c r="F39" s="30"/>
    </row>
    <row r="40" spans="1:6" ht="12">
      <c r="A40" s="37" t="s">
        <v>41</v>
      </c>
      <c r="F40" s="30"/>
    </row>
    <row r="41" spans="1:6" ht="15.75" customHeight="1">
      <c r="A41" s="82" t="s">
        <v>57</v>
      </c>
      <c r="B41" s="82"/>
      <c r="C41" s="82"/>
      <c r="D41" s="82"/>
      <c r="E41" s="82"/>
      <c r="F41" s="30"/>
    </row>
    <row r="42" spans="1:6" ht="15.75" customHeight="1">
      <c r="A42" s="54" t="s">
        <v>73</v>
      </c>
      <c r="F42" s="30"/>
    </row>
    <row r="43" spans="1:5" ht="18" customHeight="1">
      <c r="A43" s="81" t="s">
        <v>103</v>
      </c>
      <c r="B43" s="85"/>
      <c r="C43" s="85"/>
      <c r="D43" s="85"/>
      <c r="E43" s="85"/>
    </row>
    <row r="44" spans="1:5" ht="16.5" customHeight="1">
      <c r="A44" s="58" t="s">
        <v>76</v>
      </c>
      <c r="B44" s="25"/>
      <c r="C44" s="25"/>
      <c r="D44" s="25"/>
      <c r="E44" s="25"/>
    </row>
    <row r="45" spans="1:5" ht="15.75" customHeight="1">
      <c r="A45" s="58" t="s">
        <v>77</v>
      </c>
      <c r="B45" s="51"/>
      <c r="C45" s="51"/>
      <c r="D45" s="51"/>
      <c r="E45" s="51"/>
    </row>
    <row r="46" spans="1:5" ht="15" customHeight="1">
      <c r="A46" s="81" t="s">
        <v>80</v>
      </c>
      <c r="B46" s="81"/>
      <c r="C46" s="81"/>
      <c r="D46" s="81"/>
      <c r="E46" s="81"/>
    </row>
    <row r="47" ht="12">
      <c r="A47" s="27"/>
    </row>
    <row r="48" ht="12">
      <c r="A48" s="27"/>
    </row>
    <row r="49" ht="12">
      <c r="A49" s="27"/>
    </row>
    <row r="50" ht="12">
      <c r="A50" s="27"/>
    </row>
    <row r="51" ht="12">
      <c r="A51" s="27"/>
    </row>
    <row r="52" ht="12">
      <c r="A52" s="27"/>
    </row>
    <row r="53" ht="12">
      <c r="A53" s="27"/>
    </row>
    <row r="54" ht="12">
      <c r="A54" s="27"/>
    </row>
    <row r="55" ht="12">
      <c r="A55" s="27"/>
    </row>
    <row r="56" ht="12">
      <c r="A56" s="27"/>
    </row>
    <row r="57" ht="12">
      <c r="A57" s="27"/>
    </row>
    <row r="58" ht="12">
      <c r="A58" s="27"/>
    </row>
    <row r="59" ht="12">
      <c r="A59" s="27"/>
    </row>
    <row r="60" ht="12">
      <c r="A60" s="27"/>
    </row>
    <row r="61" ht="12">
      <c r="A61" s="27"/>
    </row>
    <row r="62" ht="12">
      <c r="A62" s="27"/>
    </row>
    <row r="63" ht="12">
      <c r="A63" s="27"/>
    </row>
    <row r="64" ht="12">
      <c r="A64" s="27"/>
    </row>
  </sheetData>
  <sheetProtection/>
  <mergeCells count="9">
    <mergeCell ref="A5:E5"/>
    <mergeCell ref="B37:B38"/>
    <mergeCell ref="A46:E46"/>
    <mergeCell ref="A41:E41"/>
    <mergeCell ref="A1:E1"/>
    <mergeCell ref="A2:E2"/>
    <mergeCell ref="A3:E3"/>
    <mergeCell ref="E38:E39"/>
    <mergeCell ref="A43:E43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7">
      <selection activeCell="A43" sqref="A43:C43"/>
    </sheetView>
  </sheetViews>
  <sheetFormatPr defaultColWidth="8.8515625" defaultRowHeight="12.75"/>
  <cols>
    <col min="1" max="1" width="8.8515625" style="0" customWidth="1"/>
    <col min="2" max="2" width="18.28125" style="0" customWidth="1"/>
    <col min="3" max="3" width="42.8515625" style="0" customWidth="1"/>
    <col min="4" max="4" width="13.8515625" style="0" customWidth="1"/>
    <col min="5" max="5" width="8.8515625" style="0" hidden="1" customWidth="1"/>
  </cols>
  <sheetData>
    <row r="1" spans="1:4" ht="15">
      <c r="A1" s="70" t="s">
        <v>38</v>
      </c>
      <c r="B1" s="70"/>
      <c r="C1" s="70"/>
      <c r="D1" s="70"/>
    </row>
    <row r="2" spans="1:4" ht="15">
      <c r="A2" s="76" t="s">
        <v>28</v>
      </c>
      <c r="B2" s="77"/>
      <c r="C2" s="77"/>
      <c r="D2" s="77"/>
    </row>
    <row r="3" spans="1:5" ht="12">
      <c r="A3" s="71" t="s">
        <v>14</v>
      </c>
      <c r="B3" s="71"/>
      <c r="C3" s="71"/>
      <c r="D3" s="71"/>
      <c r="E3" s="71"/>
    </row>
    <row r="4" spans="1:4" ht="10.5" customHeight="1">
      <c r="A4" s="15"/>
      <c r="B4" s="15"/>
      <c r="C4" s="15"/>
      <c r="D4" s="15"/>
    </row>
    <row r="5" spans="1:4" ht="15">
      <c r="A5" s="78" t="s">
        <v>35</v>
      </c>
      <c r="B5" s="78"/>
      <c r="C5" s="78"/>
      <c r="D5" s="78"/>
    </row>
    <row r="6" spans="2:4" ht="12" customHeight="1">
      <c r="B6" s="3"/>
      <c r="C6" s="69"/>
      <c r="D6" s="44"/>
    </row>
    <row r="7" spans="1:4" ht="12.75">
      <c r="A7" s="65" t="s">
        <v>30</v>
      </c>
      <c r="B7" s="5"/>
      <c r="C7" s="5"/>
      <c r="D7" s="6" t="s">
        <v>31</v>
      </c>
    </row>
    <row r="8" spans="1:4" ht="12">
      <c r="A8" s="64" t="s">
        <v>15</v>
      </c>
      <c r="B8" s="61"/>
      <c r="C8" s="62"/>
      <c r="D8" s="63"/>
    </row>
    <row r="9" spans="1:4" ht="12">
      <c r="A9" s="96" t="s">
        <v>117</v>
      </c>
      <c r="B9" s="94"/>
      <c r="C9" s="95"/>
      <c r="D9" s="38">
        <v>30000</v>
      </c>
    </row>
    <row r="10" spans="1:4" ht="12">
      <c r="A10" s="53" t="s">
        <v>119</v>
      </c>
      <c r="B10" s="56"/>
      <c r="C10" s="56"/>
      <c r="D10" s="38">
        <v>100000</v>
      </c>
    </row>
    <row r="11" spans="1:4" ht="12">
      <c r="A11" s="64" t="s">
        <v>16</v>
      </c>
      <c r="B11" s="66"/>
      <c r="C11" s="66"/>
      <c r="D11" s="63"/>
    </row>
    <row r="12" spans="1:4" ht="12">
      <c r="A12" s="96" t="s">
        <v>88</v>
      </c>
      <c r="B12" s="94"/>
      <c r="C12" s="95"/>
      <c r="D12" s="38">
        <v>49950</v>
      </c>
    </row>
    <row r="13" spans="1:4" ht="12">
      <c r="A13" s="96" t="s">
        <v>89</v>
      </c>
      <c r="B13" s="94"/>
      <c r="C13" s="95"/>
      <c r="D13" s="38">
        <v>180107</v>
      </c>
    </row>
    <row r="14" spans="1:4" ht="22.5" customHeight="1">
      <c r="A14" s="97" t="s">
        <v>90</v>
      </c>
      <c r="B14" s="98"/>
      <c r="C14" s="99"/>
      <c r="D14" s="38">
        <v>188718</v>
      </c>
    </row>
    <row r="15" spans="1:4" ht="12">
      <c r="A15" s="53" t="s">
        <v>91</v>
      </c>
      <c r="B15" s="56"/>
      <c r="C15" s="56"/>
      <c r="D15" s="38">
        <v>121730</v>
      </c>
    </row>
    <row r="16" spans="1:4" ht="12">
      <c r="A16" s="53" t="s">
        <v>93</v>
      </c>
      <c r="B16" s="56"/>
      <c r="C16" s="56"/>
      <c r="D16" s="38">
        <v>107025</v>
      </c>
    </row>
    <row r="17" spans="1:4" ht="22.5" customHeight="1">
      <c r="A17" s="97" t="s">
        <v>68</v>
      </c>
      <c r="B17" s="98"/>
      <c r="C17" s="99"/>
      <c r="D17" s="38">
        <v>185000</v>
      </c>
    </row>
    <row r="18" spans="1:4" ht="12">
      <c r="A18" s="53" t="s">
        <v>67</v>
      </c>
      <c r="B18" s="56"/>
      <c r="C18" s="56"/>
      <c r="D18" s="38">
        <v>44960</v>
      </c>
    </row>
    <row r="19" spans="1:4" ht="12">
      <c r="A19" s="53" t="s">
        <v>64</v>
      </c>
      <c r="B19" s="56"/>
      <c r="C19" s="56"/>
      <c r="D19" s="38">
        <v>124991</v>
      </c>
    </row>
    <row r="20" spans="1:4" ht="12">
      <c r="A20" s="53" t="s">
        <v>65</v>
      </c>
      <c r="B20" s="56"/>
      <c r="C20" s="56"/>
      <c r="D20" s="38">
        <v>69550</v>
      </c>
    </row>
    <row r="21" spans="1:4" ht="12">
      <c r="A21" s="64" t="s">
        <v>17</v>
      </c>
      <c r="B21" s="66"/>
      <c r="C21" s="66"/>
      <c r="D21" s="63"/>
    </row>
    <row r="22" spans="1:4" ht="12">
      <c r="A22" s="60" t="s">
        <v>13</v>
      </c>
      <c r="B22" s="56"/>
      <c r="C22" s="56"/>
      <c r="D22" s="38">
        <v>109999</v>
      </c>
    </row>
    <row r="23" spans="1:4" ht="12">
      <c r="A23" s="60" t="s">
        <v>12</v>
      </c>
      <c r="B23" s="56"/>
      <c r="C23" s="56"/>
      <c r="D23" s="38">
        <v>85098.26</v>
      </c>
    </row>
    <row r="24" spans="1:4" ht="12">
      <c r="A24" s="60" t="s">
        <v>11</v>
      </c>
      <c r="B24" s="56"/>
      <c r="C24" s="56"/>
      <c r="D24" s="38">
        <v>150774.6</v>
      </c>
    </row>
    <row r="25" spans="1:4" ht="12">
      <c r="A25" s="53" t="s">
        <v>98</v>
      </c>
      <c r="B25" s="56"/>
      <c r="C25" s="56"/>
      <c r="D25" s="38">
        <v>9000</v>
      </c>
    </row>
    <row r="26" spans="1:4" ht="12">
      <c r="A26" s="53" t="s">
        <v>61</v>
      </c>
      <c r="B26" s="56"/>
      <c r="C26" s="56"/>
      <c r="D26" s="38">
        <v>30000</v>
      </c>
    </row>
    <row r="27" spans="1:4" ht="12">
      <c r="A27" s="53" t="s">
        <v>99</v>
      </c>
      <c r="B27" s="56"/>
      <c r="C27" s="56"/>
      <c r="D27" s="38">
        <v>32871</v>
      </c>
    </row>
    <row r="28" spans="1:4" ht="12">
      <c r="A28" s="53" t="s">
        <v>97</v>
      </c>
      <c r="B28" s="56"/>
      <c r="C28" s="56"/>
      <c r="D28" s="38">
        <v>49307.71</v>
      </c>
    </row>
    <row r="29" spans="1:4" ht="12">
      <c r="A29" s="89" t="s">
        <v>69</v>
      </c>
      <c r="B29" s="89"/>
      <c r="C29" s="89"/>
      <c r="D29" s="38">
        <v>19825.73</v>
      </c>
    </row>
    <row r="30" spans="1:4" ht="12">
      <c r="A30" s="90" t="s">
        <v>10</v>
      </c>
      <c r="B30" s="91"/>
      <c r="C30" s="92"/>
      <c r="D30" s="38">
        <v>34733.62</v>
      </c>
    </row>
    <row r="31" spans="1:4" ht="24.75" customHeight="1">
      <c r="A31" s="97" t="s">
        <v>96</v>
      </c>
      <c r="B31" s="98"/>
      <c r="C31" s="99"/>
      <c r="D31" s="38">
        <v>20465</v>
      </c>
    </row>
    <row r="32" spans="1:4" ht="13.5" customHeight="1">
      <c r="A32" s="64" t="s">
        <v>18</v>
      </c>
      <c r="B32" s="67"/>
      <c r="C32" s="68"/>
      <c r="D32" s="63"/>
    </row>
    <row r="33" spans="1:4" ht="13.5" customHeight="1">
      <c r="A33" s="103" t="s">
        <v>19</v>
      </c>
      <c r="B33" s="98"/>
      <c r="C33" s="99"/>
      <c r="D33" s="38">
        <v>12363.55</v>
      </c>
    </row>
    <row r="34" spans="1:4" ht="15" customHeight="1">
      <c r="A34" s="88" t="s">
        <v>23</v>
      </c>
      <c r="B34" s="87"/>
      <c r="C34" s="87"/>
      <c r="D34" s="45">
        <v>7587</v>
      </c>
    </row>
    <row r="35" spans="1:4" ht="12" customHeight="1">
      <c r="A35" s="87" t="s">
        <v>60</v>
      </c>
      <c r="B35" s="87"/>
      <c r="C35" s="87"/>
      <c r="D35" s="45">
        <v>496.6</v>
      </c>
    </row>
    <row r="36" spans="1:4" ht="16.5" customHeight="1">
      <c r="A36" s="88" t="s">
        <v>22</v>
      </c>
      <c r="B36" s="87"/>
      <c r="C36" s="87"/>
      <c r="D36" s="45">
        <v>40686.81</v>
      </c>
    </row>
    <row r="37" spans="1:4" ht="15" customHeight="1">
      <c r="A37" s="88" t="s">
        <v>21</v>
      </c>
      <c r="B37" s="87"/>
      <c r="C37" s="87" t="s">
        <v>66</v>
      </c>
      <c r="D37" s="38">
        <v>61886.57</v>
      </c>
    </row>
    <row r="38" spans="1:4" ht="13.5" customHeight="1">
      <c r="A38" s="104" t="s">
        <v>20</v>
      </c>
      <c r="B38" s="105"/>
      <c r="C38" s="105"/>
      <c r="D38" s="38">
        <v>61733.35</v>
      </c>
    </row>
    <row r="39" spans="1:4" ht="12" customHeight="1">
      <c r="A39" s="106" t="s">
        <v>9</v>
      </c>
      <c r="B39" s="89"/>
      <c r="C39" s="89"/>
      <c r="D39" s="38">
        <v>60000</v>
      </c>
    </row>
    <row r="40" spans="1:4" ht="12" customHeight="1">
      <c r="A40" s="93" t="s">
        <v>24</v>
      </c>
      <c r="B40" s="94"/>
      <c r="C40" s="95"/>
      <c r="D40" s="63"/>
    </row>
    <row r="41" spans="1:4" ht="15.75" customHeight="1">
      <c r="A41" s="86" t="s">
        <v>1</v>
      </c>
      <c r="B41" s="87"/>
      <c r="C41" s="87"/>
      <c r="D41" s="45">
        <v>76475.3</v>
      </c>
    </row>
    <row r="42" spans="1:4" ht="13.5" customHeight="1">
      <c r="A42" s="86" t="s">
        <v>2</v>
      </c>
      <c r="B42" s="87"/>
      <c r="C42" s="87"/>
      <c r="D42" s="45">
        <v>61836.3</v>
      </c>
    </row>
    <row r="43" spans="1:4" ht="18" customHeight="1">
      <c r="A43" s="86" t="s">
        <v>3</v>
      </c>
      <c r="B43" s="87"/>
      <c r="C43" s="87"/>
      <c r="D43" s="55">
        <v>97160</v>
      </c>
    </row>
    <row r="44" spans="1:4" ht="15" customHeight="1">
      <c r="A44" s="100" t="s">
        <v>4</v>
      </c>
      <c r="B44" s="101"/>
      <c r="C44" s="102"/>
      <c r="D44" s="52">
        <v>89466.34</v>
      </c>
    </row>
    <row r="45" spans="1:4" s="16" customFormat="1" ht="12" customHeight="1">
      <c r="A45" s="100" t="s">
        <v>0</v>
      </c>
      <c r="B45" s="101"/>
      <c r="C45" s="102"/>
      <c r="D45" s="52">
        <v>224900</v>
      </c>
    </row>
    <row r="46" spans="1:4" ht="12">
      <c r="A46" s="46"/>
      <c r="B46" s="46"/>
      <c r="C46" s="14" t="s">
        <v>37</v>
      </c>
      <c r="D46" s="47">
        <f>SUM(D9:D45)</f>
        <v>2538697.74</v>
      </c>
    </row>
    <row r="47" spans="1:4" ht="24" customHeight="1">
      <c r="A47" s="85"/>
      <c r="B47" s="85"/>
      <c r="C47" s="85"/>
      <c r="D47" s="85"/>
    </row>
    <row r="51" ht="12">
      <c r="C51" s="35"/>
    </row>
  </sheetData>
  <sheetProtection/>
  <mergeCells count="26">
    <mergeCell ref="A14:C14"/>
    <mergeCell ref="A37:C37"/>
    <mergeCell ref="A38:C38"/>
    <mergeCell ref="A1:D1"/>
    <mergeCell ref="A2:D2"/>
    <mergeCell ref="A3:E3"/>
    <mergeCell ref="A17:C17"/>
    <mergeCell ref="A9:C9"/>
    <mergeCell ref="A13:C13"/>
    <mergeCell ref="A12:C12"/>
    <mergeCell ref="A5:D5"/>
    <mergeCell ref="A36:C36"/>
    <mergeCell ref="A47:D47"/>
    <mergeCell ref="A31:C31"/>
    <mergeCell ref="A45:C45"/>
    <mergeCell ref="A44:C44"/>
    <mergeCell ref="A41:C41"/>
    <mergeCell ref="A43:C43"/>
    <mergeCell ref="A35:C35"/>
    <mergeCell ref="A34:C34"/>
    <mergeCell ref="A29:C29"/>
    <mergeCell ref="A30:C30"/>
    <mergeCell ref="A40:C40"/>
    <mergeCell ref="A42:C42"/>
    <mergeCell ref="A33:C33"/>
    <mergeCell ref="A39:C39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Wisconsin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Linsenmayer</dc:creator>
  <cp:keywords/>
  <dc:description/>
  <cp:lastModifiedBy>Colleen Bos</cp:lastModifiedBy>
  <cp:lastPrinted>2014-03-19T17:00:17Z</cp:lastPrinted>
  <dcterms:created xsi:type="dcterms:W3CDTF">2009-03-11T20:27:27Z</dcterms:created>
  <dcterms:modified xsi:type="dcterms:W3CDTF">2014-03-20T12:49:11Z</dcterms:modified>
  <cp:category/>
  <cp:version/>
  <cp:contentType/>
  <cp:contentStatus/>
</cp:coreProperties>
</file>